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HK 2\He cu nhan\HĐ\"/>
    </mc:Choice>
  </mc:AlternateContent>
  <xr:revisionPtr revIDLastSave="0" documentId="13_ncr:1_{F2AE1FF2-6B24-49A0-9385-0CE290D95B79}" xr6:coauthVersionLast="47" xr6:coauthVersionMax="47" xr10:uidLastSave="{00000000-0000-0000-0000-000000000000}"/>
  <bookViews>
    <workbookView xWindow="-120" yWindow="-120" windowWidth="24240" windowHeight="13140" activeTab="1" xr2:uid="{F6172127-AE75-4C61-8CFF-F4B506FA52BE}"/>
  </bookViews>
  <sheets>
    <sheet name="K67AI1" sheetId="1" r:id="rId1"/>
    <sheet name="Thống kê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  <c r="K13" i="1"/>
  <c r="I13" i="1"/>
  <c r="C10" i="2" l="1"/>
  <c r="N9" i="2" l="1"/>
  <c r="O9" i="2" s="1"/>
  <c r="F9" i="2"/>
  <c r="L9" i="2"/>
  <c r="D9" i="2"/>
  <c r="J9" i="2"/>
  <c r="K9" i="2" s="1"/>
  <c r="H9" i="2"/>
  <c r="N10" i="2"/>
  <c r="M9" i="2" l="1"/>
  <c r="L10" i="2"/>
  <c r="D10" i="2"/>
  <c r="J10" i="2"/>
  <c r="K10" i="2" s="1"/>
  <c r="G9" i="2"/>
  <c r="F10" i="2"/>
  <c r="G10" i="2" s="1"/>
  <c r="I9" i="2"/>
  <c r="H10" i="2"/>
  <c r="P9" i="2"/>
  <c r="E9" i="2"/>
  <c r="Q9" i="2" s="1"/>
  <c r="M10" i="2"/>
  <c r="O10" i="2"/>
  <c r="P10" i="2" l="1"/>
  <c r="I10" i="2"/>
  <c r="E10" i="2"/>
  <c r="Q10" i="2" l="1"/>
</calcChain>
</file>

<file path=xl/sharedStrings.xml><?xml version="1.0" encoding="utf-8"?>
<sst xmlns="http://schemas.openxmlformats.org/spreadsheetml/2006/main" count="54" uniqueCount="36">
  <si>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</si>
  <si>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</si>
  <si>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</si>
  <si>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</si>
  <si>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</si>
  <si>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</si>
  <si>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</si>
  <si>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</si>
  <si>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</si>
  <si>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</si>
  <si>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</si>
  <si>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HĐ cấp Trường</t>
  </si>
  <si>
    <t>Xếp loại</t>
  </si>
  <si>
    <t>BẢNG TỔNG HỢP KẾT QUẢ RÈN LUYỆN CỦA SINH VIÊN
 KHOA CÔNG NGHỆ NÔNG NGHIỆPHỌC KỲ I, NĂM HỌC 2023-2024</t>
  </si>
  <si>
    <t>Lớp</t>
  </si>
  <si>
    <t>Sĩ số</t>
  </si>
  <si>
    <t>Kết quả xếp loại</t>
  </si>
  <si>
    <t>Xuất sắc</t>
  </si>
  <si>
    <t>Tốt</t>
  </si>
  <si>
    <t>Khá</t>
  </si>
  <si>
    <t>Trung bình</t>
  </si>
  <si>
    <t>Yếu</t>
  </si>
  <si>
    <t>Kém</t>
  </si>
  <si>
    <t>Số lượng</t>
  </si>
  <si>
    <t>%</t>
  </si>
  <si>
    <t>Tổng VTTNT</t>
  </si>
  <si>
    <t>Điểm tự ĐG</t>
  </si>
  <si>
    <t>Điểm BCS</t>
  </si>
  <si>
    <t>Điểm GVCN</t>
  </si>
  <si>
    <t>HĐ cấp Khoa/Viện</t>
  </si>
  <si>
    <t>VIỆN CÔNG NGHỆ HÀNG KHÔNG VŨ TRỤ</t>
  </si>
  <si>
    <t>LỚP QH-2021-I/CQ-S-AE, HỌC KỲ 2, NĂM HỌC 2024-2025</t>
  </si>
  <si>
    <t>Nguyễn Đình Khương</t>
  </si>
  <si>
    <t>18/10/2003</t>
  </si>
  <si>
    <t>Ấn định danh sách có 01 sinh viên./.</t>
  </si>
  <si>
    <t>QH-2022-I/CQ-S-AE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</si>
</sst>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Arial"/>
      <family val="2"/>
      <charset val="163"/>
      <scheme val="minor"/>
    </font>
    <font>
      <sz val="11"/>
      <color theme="1"/>
      <name val="Arial"/>
      <family val="2"/>
      <charset val="163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scheme val="major"/>
    </font>
    <font>
      <b/>
      <sz val="11"/>
      <color theme="1"/>
      <name val="Arial"/>
      <family val="2"/>
      <charset val="163"/>
      <scheme val="minor"/>
    </font>
    <font>
      <b/>
      <sz val="12"/>
      <color theme="1"/>
      <name val="Times New Roman"/>
      <family val="1"/>
      <charset val="163"/>
    </font>
    <font>
      <sz val="12"/>
      <color theme="1"/>
      <name val="Times New Roman"/>
      <family val="1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9" fillId="0" borderId="7" xfId="1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164" fontId="9" fillId="0" borderId="7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/>
    </xf>
    <xf numFmtId="164" fontId="0" fillId="0" borderId="0" xfId="0" applyNumberFormat="1"/>
    <xf numFmtId="0" fontId="12" fillId="0" borderId="7" xfId="0" applyFont="1" applyBorder="1" applyAlignment="1">
      <alignment horizontal="center" vertical="center" wrapText="1"/>
    </xf>
    <xf numFmtId="164" fontId="12" fillId="0" borderId="7" xfId="1" applyNumberFormat="1" applyFont="1" applyBorder="1" applyAlignment="1">
      <alignment horizontal="center" vertical="center" wrapText="1"/>
    </xf>
    <xf numFmtId="164" fontId="12" fillId="0" borderId="7" xfId="1" applyNumberFormat="1" applyFont="1" applyBorder="1" applyAlignment="1">
      <alignment horizontal="center"/>
    </xf>
    <xf numFmtId="0" fontId="11" fillId="0" borderId="0" xfId="0" applyFont="1"/>
    <xf numFmtId="164" fontId="11" fillId="0" borderId="0" xfId="0" applyNumberFormat="1" applyFont="1"/>
    <xf numFmtId="0" fontId="13" fillId="0" borderId="7" xfId="0" applyFont="1" applyBorder="1" applyAlignment="1">
      <alignment wrapText="1"/>
    </xf>
    <xf numFmtId="49" fontId="13" fillId="0" borderId="7" xfId="0" applyNumberFormat="1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7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wrapText="1"/>
    </xf>
  </cellXfs>
  <cellStyles count="2">
    <cellStyle name="Normal" xfId="0" builtinId="0"/>
    <cellStyle name="Percent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</xdr:row>
      <xdr:rowOff>0</xdr:rowOff>
    </xdr:from>
    <xdr:to>
      <xdr:col>10</xdr:col>
      <xdr:colOff>38100</xdr:colOff>
      <xdr:row>2</xdr:row>
      <xdr:rowOff>9525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14720FC-9061-46DC-9B48-BE7A52CF7BB1}"/>
            </a:ext>
          </a:extLst>
        </xdr:cNvPr>
        <xdr:cNvCxnSpPr/>
      </xdr:nvCxnSpPr>
      <xdr:spPr>
        <a:xfrm>
          <a:off x="5876925" y="419100"/>
          <a:ext cx="175260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BA3A029A-417B-49C0-AA0C-E97F219D82FE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B8C0C976-E8CD-4933-A265-5A4496018944}"/>
            </a:ext>
          </a:extLst>
        </xdr:cNvPr>
        <xdr:cNvCxnSpPr/>
      </xdr:nvCxnSpPr>
      <xdr:spPr>
        <a:xfrm>
          <a:off x="1733550" y="361950"/>
          <a:ext cx="7429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D2D9863A-CF29-41DD-B7A7-C6B3E734B6E6}"/>
            </a:ext>
          </a:extLst>
        </xdr:cNvPr>
        <xdr:cNvCxnSpPr/>
      </xdr:nvCxnSpPr>
      <xdr:spPr>
        <a:xfrm>
          <a:off x="6991350" y="361950"/>
          <a:ext cx="1590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C6016-B411-4015-B870-FF42817A8F0B}">
  <dimension ref="A1:K15"/>
  <sheetViews>
    <sheetView zoomScaleNormal="100" workbookViewId="0">
      <selection activeCell="C19" sqref="C19"/>
    </sheetView>
  </sheetViews>
  <sheetFormatPr defaultRowHeight="14.25" x14ac:dyDescent="0.2"/>
  <cols>
    <col min="1" max="1" width="6.375" style="10" customWidth="1"/>
    <col min="2" max="2" width="11.25" customWidth="1"/>
    <col min="3" max="3" width="21.75" customWidth="1"/>
    <col min="4" max="4" width="12" customWidth="1"/>
    <col min="5" max="5" width="6.875" bestFit="1" customWidth="1"/>
    <col min="6" max="6" width="6.625" customWidth="1"/>
    <col min="7" max="7" width="6.875" customWidth="1"/>
    <col min="8" max="8" width="9.625" customWidth="1"/>
    <col min="9" max="9" width="10.375" customWidth="1"/>
    <col min="10" max="10" width="7.875" customWidth="1"/>
    <col min="11" max="11" width="12.375" customWidth="1"/>
  </cols>
  <sheetData>
    <row r="1" spans="1:11" ht="16.5" x14ac:dyDescent="0.2">
      <c r="A1" s="23" t="s">
        <v>0</v>
      </c>
      <c r="B1" s="23"/>
      <c r="C1" s="23"/>
      <c r="D1" s="23"/>
      <c r="G1" s="24" t="s">
        <v>1</v>
      </c>
      <c r="H1" s="24"/>
      <c r="I1" s="24"/>
      <c r="J1" s="24"/>
      <c r="K1" s="24"/>
    </row>
    <row r="2" spans="1:11" ht="16.5" x14ac:dyDescent="0.2">
      <c r="A2" s="25" t="s">
        <v>2</v>
      </c>
      <c r="B2" s="25"/>
      <c r="C2" s="25"/>
      <c r="D2" s="25"/>
      <c r="G2" s="24" t="s">
        <v>3</v>
      </c>
      <c r="H2" s="24"/>
      <c r="I2" s="24"/>
      <c r="J2" s="24"/>
      <c r="K2" s="24"/>
    </row>
    <row r="3" spans="1:11" ht="16.5" x14ac:dyDescent="0.2">
      <c r="A3" s="11"/>
    </row>
    <row r="5" spans="1:11" ht="19.5" x14ac:dyDescent="0.2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">
      <c r="A6" s="26" t="s">
        <v>31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">
      <c r="A7" s="26" t="s">
        <v>30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6.7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">
      <c r="A9" s="2"/>
    </row>
    <row r="10" spans="1:11" ht="22.5" customHeight="1" x14ac:dyDescent="0.2">
      <c r="A10" s="33" t="s">
        <v>5</v>
      </c>
      <c r="B10" s="35" t="s">
        <v>6</v>
      </c>
      <c r="C10" s="35" t="s">
        <v>7</v>
      </c>
      <c r="D10" s="35" t="s">
        <v>8</v>
      </c>
      <c r="E10" s="27" t="s">
        <v>26</v>
      </c>
      <c r="F10" s="27" t="s">
        <v>27</v>
      </c>
      <c r="G10" s="27" t="s">
        <v>28</v>
      </c>
      <c r="H10" s="30" t="s">
        <v>10</v>
      </c>
      <c r="I10" s="31"/>
      <c r="J10" s="30" t="s">
        <v>10</v>
      </c>
      <c r="K10" s="31"/>
    </row>
    <row r="11" spans="1:11" ht="15.75" customHeight="1" x14ac:dyDescent="0.2">
      <c r="A11" s="34"/>
      <c r="B11" s="36"/>
      <c r="C11" s="36"/>
      <c r="D11" s="36"/>
      <c r="E11" s="28"/>
      <c r="F11" s="28"/>
      <c r="G11" s="28"/>
      <c r="H11" s="37" t="s">
        <v>29</v>
      </c>
      <c r="I11" s="38"/>
      <c r="J11" s="37" t="s">
        <v>11</v>
      </c>
      <c r="K11" s="38"/>
    </row>
    <row r="12" spans="1:11" ht="15.75" x14ac:dyDescent="0.2">
      <c r="A12" s="34"/>
      <c r="B12" s="36"/>
      <c r="C12" s="36"/>
      <c r="D12" s="36"/>
      <c r="E12" s="29"/>
      <c r="F12" s="29"/>
      <c r="G12" s="29"/>
      <c r="H12" s="3" t="s">
        <v>9</v>
      </c>
      <c r="I12" s="3" t="s">
        <v>12</v>
      </c>
      <c r="J12" s="3" t="s">
        <v>9</v>
      </c>
      <c r="K12" s="3" t="s">
        <v>12</v>
      </c>
    </row>
    <row r="13" spans="1:11" ht="15.75" x14ac:dyDescent="0.25">
      <c r="A13" s="12">
        <v>1</v>
      </c>
      <c r="B13" s="45">
        <v>21021430</v>
      </c>
      <c r="C13" s="19" t="s">
        <v>32</v>
      </c>
      <c r="D13" s="20" t="s">
        <v>33</v>
      </c>
      <c r="E13" s="21">
        <v>70</v>
      </c>
      <c r="F13" s="21">
        <v>75</v>
      </c>
      <c r="G13" s="21">
        <v>75</v>
      </c>
      <c r="H13" s="21">
        <v>75</v>
      </c>
      <c r="I13" s="22" t="str">
        <f t="shared" ref="I13" si="0">IF(H13&gt;=90,"Xuất sắc",IF(H13&gt;=80,"Tốt", IF(H13&gt;=65,"Khá",IF(H13&gt;=50,"Trung bình", IF(H13&gt;=35, "Yếu", "Kém")))))</f>
        <v>Khá</v>
      </c>
      <c r="J13" s="21">
        <v>75</v>
      </c>
      <c r="K13" s="22" t="str">
        <f t="shared" ref="K13" si="1">IF(J13&gt;=90,"Xuất sắc",IF(J13&gt;=80,"Tốt", IF(J13&gt;=65,"Khá",IF(J13&gt;=50,"Trung bình", IF(J13&gt;=35, "Yếu", "Kém")))))</f>
        <v>Khá</v>
      </c>
    </row>
    <row r="15" spans="1:11" x14ac:dyDescent="0.2">
      <c r="A15" s="32" t="s">
        <v>34</v>
      </c>
      <c r="B15" s="32"/>
      <c r="C15" s="32"/>
    </row>
  </sheetData>
  <sortState xmlns:xlrd2="http://schemas.microsoft.com/office/spreadsheetml/2017/richdata2" ref="A13:K13">
    <sortCondition ref="B13"/>
  </sortState>
  <mergeCells count="19">
    <mergeCell ref="F10:F12"/>
    <mergeCell ref="G10:G12"/>
    <mergeCell ref="J10:K10"/>
    <mergeCell ref="A15:C15"/>
    <mergeCell ref="A6:K6"/>
    <mergeCell ref="A7:K7"/>
    <mergeCell ref="A10:A12"/>
    <mergeCell ref="B10:B12"/>
    <mergeCell ref="C10:C12"/>
    <mergeCell ref="D10:D12"/>
    <mergeCell ref="H10:I10"/>
    <mergeCell ref="H11:I11"/>
    <mergeCell ref="J11:K11"/>
    <mergeCell ref="E10:E12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F5026-3ABC-4672-8A70-96A1719964CA}">
  <dimension ref="A1:Q10"/>
  <sheetViews>
    <sheetView tabSelected="1" workbookViewId="0">
      <selection activeCell="C10" sqref="C10"/>
    </sheetView>
  </sheetViews>
  <sheetFormatPr defaultRowHeight="14.25" x14ac:dyDescent="0.2"/>
  <cols>
    <col min="2" max="2" width="20.625" customWidth="1"/>
    <col min="5" max="5" width="13.125" bestFit="1" customWidth="1"/>
    <col min="9" max="9" width="13.125" bestFit="1" customWidth="1"/>
    <col min="16" max="17" width="9" customWidth="1"/>
  </cols>
  <sheetData>
    <row r="1" spans="1:17" ht="15" x14ac:dyDescent="0.25">
      <c r="A1" s="40" t="s">
        <v>0</v>
      </c>
      <c r="B1" s="40"/>
      <c r="C1" s="40"/>
      <c r="D1" s="40"/>
      <c r="E1" s="40"/>
      <c r="F1" s="40"/>
      <c r="G1" s="4"/>
      <c r="H1" s="4"/>
      <c r="I1" s="41" t="s">
        <v>1</v>
      </c>
      <c r="J1" s="41"/>
      <c r="K1" s="41"/>
      <c r="L1" s="41"/>
      <c r="M1" s="41"/>
      <c r="N1" s="41"/>
      <c r="O1" s="41"/>
    </row>
    <row r="2" spans="1:17" ht="15" x14ac:dyDescent="0.25">
      <c r="A2" s="41" t="s">
        <v>2</v>
      </c>
      <c r="B2" s="41"/>
      <c r="C2" s="41"/>
      <c r="D2" s="41"/>
      <c r="E2" s="41"/>
      <c r="F2" s="41"/>
      <c r="G2" s="4"/>
      <c r="H2" s="4"/>
      <c r="I2" s="41" t="s">
        <v>3</v>
      </c>
      <c r="J2" s="41"/>
      <c r="K2" s="41"/>
      <c r="L2" s="41"/>
      <c r="M2" s="41"/>
      <c r="N2" s="41"/>
      <c r="O2" s="41"/>
    </row>
    <row r="3" spans="1:17" ht="1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7" ht="18.75" x14ac:dyDescent="0.3">
      <c r="A4" s="4"/>
      <c r="B4" s="42" t="s">
        <v>13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7" ht="15.75" x14ac:dyDescent="0.2">
      <c r="A6" s="39" t="s">
        <v>5</v>
      </c>
      <c r="B6" s="39" t="s">
        <v>14</v>
      </c>
      <c r="C6" s="39" t="s">
        <v>15</v>
      </c>
      <c r="D6" s="39" t="s">
        <v>16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7" ht="15.75" x14ac:dyDescent="0.2">
      <c r="A7" s="39"/>
      <c r="B7" s="39"/>
      <c r="C7" s="39"/>
      <c r="D7" s="39" t="s">
        <v>17</v>
      </c>
      <c r="E7" s="39"/>
      <c r="F7" s="39" t="s">
        <v>18</v>
      </c>
      <c r="G7" s="39"/>
      <c r="H7" s="39" t="s">
        <v>19</v>
      </c>
      <c r="I7" s="39"/>
      <c r="J7" s="39" t="s">
        <v>20</v>
      </c>
      <c r="K7" s="39"/>
      <c r="L7" s="39" t="s">
        <v>21</v>
      </c>
      <c r="M7" s="39"/>
      <c r="N7" s="39" t="s">
        <v>22</v>
      </c>
      <c r="O7" s="39"/>
    </row>
    <row r="8" spans="1:17" ht="15.75" x14ac:dyDescent="0.2">
      <c r="A8" s="39"/>
      <c r="B8" s="39"/>
      <c r="C8" s="39"/>
      <c r="D8" s="5" t="s">
        <v>23</v>
      </c>
      <c r="E8" s="5" t="s">
        <v>24</v>
      </c>
      <c r="F8" s="5" t="s">
        <v>23</v>
      </c>
      <c r="G8" s="5" t="s">
        <v>24</v>
      </c>
      <c r="H8" s="5" t="s">
        <v>23</v>
      </c>
      <c r="I8" s="5" t="s">
        <v>24</v>
      </c>
      <c r="J8" s="5" t="s">
        <v>23</v>
      </c>
      <c r="K8" s="5" t="s">
        <v>24</v>
      </c>
      <c r="L8" s="5" t="s">
        <v>23</v>
      </c>
      <c r="M8" s="5" t="s">
        <v>24</v>
      </c>
      <c r="N8" s="5" t="s">
        <v>23</v>
      </c>
      <c r="O8" s="5" t="s">
        <v>24</v>
      </c>
    </row>
    <row r="9" spans="1:17" ht="15.75" customHeight="1" x14ac:dyDescent="0.25">
      <c r="A9" s="8">
        <v>1</v>
      </c>
      <c r="B9" s="6" t="s">
        <v>35</v>
      </c>
      <c r="C9" s="6">
        <f>K67AI1!A13</f>
        <v>1</v>
      </c>
      <c r="D9" s="6">
        <f>COUNTIF(K67AI1!$K$13:$K$13,"Xuất sắc")</f>
        <v>0</v>
      </c>
      <c r="E9" s="7">
        <f>D9/C9</f>
        <v>0</v>
      </c>
      <c r="F9" s="6">
        <f>COUNTIF(K67AI1!$K$13:$K$13,"Tốt")</f>
        <v>0</v>
      </c>
      <c r="G9" s="9">
        <f>F9/C9</f>
        <v>0</v>
      </c>
      <c r="H9" s="6">
        <f>COUNTIF(K67AI1!$K$13:$K$13,"Khá")</f>
        <v>1</v>
      </c>
      <c r="I9" s="7">
        <f>H9/C9</f>
        <v>1</v>
      </c>
      <c r="J9" s="6">
        <f>COUNTIF(K67AI1!$K$13:$K$13,"Trung bình")</f>
        <v>0</v>
      </c>
      <c r="K9" s="9">
        <f>J9/C9</f>
        <v>0</v>
      </c>
      <c r="L9" s="6">
        <f>COUNTIF(K67AI1!$K$13:$K$13,"Yếu")</f>
        <v>0</v>
      </c>
      <c r="M9" s="7">
        <f>L9/C9</f>
        <v>0</v>
      </c>
      <c r="N9" s="6">
        <f>COUNTIF(K67AI1!$K$13:$K$13,"Kém")</f>
        <v>0</v>
      </c>
      <c r="O9" s="9">
        <f>N9/C9</f>
        <v>0</v>
      </c>
      <c r="P9">
        <f>SUM(D9,F9,H9,J9,L9,N9)</f>
        <v>1</v>
      </c>
      <c r="Q9" s="13">
        <f>SUM(E9,G9,I9,K9,M9,O9)</f>
        <v>1</v>
      </c>
    </row>
    <row r="10" spans="1:17" s="17" customFormat="1" ht="15.75" customHeight="1" x14ac:dyDescent="0.25">
      <c r="A10" s="43" t="s">
        <v>25</v>
      </c>
      <c r="B10" s="44"/>
      <c r="C10" s="14">
        <f>SUM(C9:C9)</f>
        <v>1</v>
      </c>
      <c r="D10" s="14">
        <f>SUM(D9:D9)</f>
        <v>0</v>
      </c>
      <c r="E10" s="15">
        <f t="shared" ref="E10" si="0">D10/C10</f>
        <v>0</v>
      </c>
      <c r="F10" s="14">
        <f>SUM(F9:F9)</f>
        <v>0</v>
      </c>
      <c r="G10" s="16">
        <f t="shared" ref="G10" si="1">F10/C10</f>
        <v>0</v>
      </c>
      <c r="H10" s="14">
        <f>SUM(H9:H9)</f>
        <v>1</v>
      </c>
      <c r="I10" s="15">
        <f t="shared" ref="I10" si="2">H10/C10</f>
        <v>1</v>
      </c>
      <c r="J10" s="14">
        <f>SUM(J9:J9)</f>
        <v>0</v>
      </c>
      <c r="K10" s="16">
        <f t="shared" ref="K10" si="3">J10/C10</f>
        <v>0</v>
      </c>
      <c r="L10" s="14">
        <f>SUM(L9:L9)</f>
        <v>0</v>
      </c>
      <c r="M10" s="15">
        <f t="shared" ref="M10" si="4">L10/C10</f>
        <v>0</v>
      </c>
      <c r="N10" s="14">
        <f>SUM(N9:N9)</f>
        <v>0</v>
      </c>
      <c r="O10" s="16">
        <f t="shared" ref="O10" si="5">N10/C10</f>
        <v>0</v>
      </c>
      <c r="P10" s="17">
        <f>SUM(D10,F10,H10,J10,L10,N10)</f>
        <v>1</v>
      </c>
      <c r="Q10" s="18">
        <f>SUM(E10,G10,I10,K10,M10,O10)</f>
        <v>1</v>
      </c>
    </row>
  </sheetData>
  <mergeCells count="16">
    <mergeCell ref="A10:B10"/>
    <mergeCell ref="F7:G7"/>
    <mergeCell ref="H7:I7"/>
    <mergeCell ref="J7:K7"/>
    <mergeCell ref="L7:M7"/>
    <mergeCell ref="N7:O7"/>
    <mergeCell ref="A1:F1"/>
    <mergeCell ref="I1:O1"/>
    <mergeCell ref="A2:F2"/>
    <mergeCell ref="I2:O2"/>
    <mergeCell ref="B4:O4"/>
    <mergeCell ref="A6:A8"/>
    <mergeCell ref="B6:B8"/>
    <mergeCell ref="C6:C8"/>
    <mergeCell ref="D6:O6"/>
    <mergeCell ref="D7:E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K67AI1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hamin9410@gmail.com</dc:creator>
  <cp:lastModifiedBy>Nguyễn Thị Huế</cp:lastModifiedBy>
  <dcterms:created xsi:type="dcterms:W3CDTF">2024-03-15T04:00:30Z</dcterms:created>
  <dcterms:modified xsi:type="dcterms:W3CDTF">2025-06-24T02:37:58Z</dcterms:modified>
</cp:coreProperties>
</file>